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13" i="3"/>
  <c r="A14" s="1"/>
  <c r="A10"/>
  <c r="A11" s="1"/>
  <c r="A7"/>
  <c r="A8" s="1"/>
  <c r="A4"/>
  <c r="A5" s="1"/>
  <c r="G3" i="2"/>
  <c r="H3"/>
  <c r="G4"/>
  <c r="H4"/>
  <c r="G5"/>
  <c r="H5"/>
  <c r="G6"/>
  <c r="H6"/>
  <c r="G7"/>
  <c r="H7"/>
  <c r="G8"/>
  <c r="H8"/>
  <c r="E3" i="1"/>
  <c r="E4"/>
  <c r="E5"/>
  <c r="E6"/>
  <c r="E7"/>
  <c r="E8"/>
  <c r="E9"/>
  <c r="E10"/>
  <c r="E11"/>
  <c r="E12"/>
  <c r="E13"/>
  <c r="E14"/>
  <c r="D9" i="2"/>
  <c r="C15" i="1"/>
  <c r="D15"/>
</calcChain>
</file>

<file path=xl/sharedStrings.xml><?xml version="1.0" encoding="utf-8"?>
<sst xmlns="http://schemas.openxmlformats.org/spreadsheetml/2006/main" count="56" uniqueCount="34">
  <si>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</si>
  <si>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</si>
  <si>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</si>
  <si>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</si>
  <si>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</si>
  <si>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</si>
  <si>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</si>
  <si>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</si>
  <si>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</si>
  <si>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</si>
  <si>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</si>
  <si>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</si>
  <si>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</si>
  <si>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Region</t>
  </si>
  <si>
    <t>Region 1</t>
  </si>
  <si>
    <t>Region 2</t>
  </si>
  <si>
    <t>Column Entries</t>
  </si>
  <si>
    <t>Pct of total</t>
  </si>
  <si>
    <t>Miesiąc</t>
  </si>
  <si>
    <t>Przewidywania</t>
  </si>
  <si>
    <t>Rzeczywiste wartości</t>
  </si>
  <si>
    <t>Różnica</t>
  </si>
  <si>
    <t>Sprzedaż</t>
  </si>
  <si>
    <t>Sty</t>
  </si>
  <si>
    <t>Lut</t>
  </si>
  <si>
    <t>Przedstawiciel handl.</t>
  </si>
  <si>
    <t>Liczba sprzedanych sztuk</t>
  </si>
  <si>
    <t>Wartość</t>
  </si>
  <si>
    <t>Nowi klienci</t>
  </si>
  <si>
    <t>Marek</t>
  </si>
  <si>
    <t>Katarzyna</t>
  </si>
  <si>
    <t>Elżbieta</t>
  </si>
  <si>
    <t>Stanisław</t>
  </si>
  <si>
    <t>Miesięczny raport sprzedaży</t>
  </si>
</sst>
</file>

<file path=xl/styles.xml><?xml version="1.0" encoding="utf-8"?>
<styleSheet xmlns="http://schemas.openxmlformats.org/spreadsheetml/2006/main">
  <numFmts count="2">
    <numFmt numFmtId="6" formatCode="#,##0\ &quot;zł&quot;;[Red]\-#,##0\ &quot;zł&quot;"/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0"/>
      <color theme="1"/>
      <name val="Times New Roman"/>
      <family val="1"/>
      <charset val="238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2" fillId="2" borderId="1" xfId="0" applyFont="1" applyFill="1" applyBorder="1"/>
    <xf numFmtId="0" fontId="0" fillId="0" borderId="5" xfId="0" applyFont="1" applyFill="1" applyBorder="1"/>
    <xf numFmtId="3" fontId="0" fillId="0" borderId="0" xfId="0" applyNumberFormat="1" applyFont="1" applyFill="1" applyBorder="1"/>
    <xf numFmtId="0" fontId="0" fillId="0" borderId="3" xfId="0" applyFont="1" applyFill="1" applyBorder="1"/>
    <xf numFmtId="3" fontId="0" fillId="0" borderId="4" xfId="0" applyNumberFormat="1" applyFont="1" applyFill="1" applyBorder="1"/>
    <xf numFmtId="0" fontId="0" fillId="0" borderId="3" xfId="0" applyFill="1" applyBorder="1"/>
    <xf numFmtId="3" fontId="0" fillId="0" borderId="6" xfId="0" applyNumberFormat="1" applyFont="1" applyFill="1" applyBorder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0" fontId="0" fillId="0" borderId="0" xfId="0" quotePrefix="1" applyAlignment="1">
      <alignment horizontal="left"/>
    </xf>
    <xf numFmtId="0" fontId="2" fillId="2" borderId="1" xfId="0" quotePrefix="1" applyFont="1" applyFill="1" applyBorder="1" applyAlignment="1">
      <alignment horizontal="left"/>
    </xf>
    <xf numFmtId="0" fontId="2" fillId="2" borderId="2" xfId="0" quotePrefix="1" applyFont="1" applyFill="1" applyBorder="1" applyAlignment="1">
      <alignment horizontal="left"/>
    </xf>
    <xf numFmtId="0" fontId="3" fillId="0" borderId="0" xfId="0" quotePrefix="1" applyFont="1" applyAlignment="1">
      <alignment horizontal="left"/>
    </xf>
    <xf numFmtId="0" fontId="0" fillId="0" borderId="3" xfId="0" quotePrefix="1" applyFill="1" applyBorder="1" applyAlignment="1">
      <alignment horizontal="left"/>
    </xf>
    <xf numFmtId="3" fontId="4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wrapText="1"/>
    </xf>
    <xf numFmtId="6" fontId="0" fillId="0" borderId="0" xfId="0" applyNumberFormat="1"/>
    <xf numFmtId="0" fontId="3" fillId="3" borderId="0" xfId="0" applyFont="1" applyFill="1"/>
    <xf numFmtId="0" fontId="3" fillId="3" borderId="0" xfId="0" quotePrefix="1" applyFont="1" applyFill="1" applyAlignment="1">
      <alignment horizontal="left" wrapText="1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Normalny" xfId="0" builtinId="0"/>
    <cellStyle name="Procentowy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B2:E15" totalsRowCount="1">
  <autoFilter ref="B2:E14">
    <filterColumn colId="3"/>
  </autoFilter>
  <tableColumns count="4">
    <tableColumn id="1" name="Miesiąc" totalsRowLabel="Total"/>
    <tableColumn id="2" name="Przewidywania" totalsRowFunction="sum" dataDxfId="14" totalsRowDxfId="13"/>
    <tableColumn id="3" name="Rzeczywiste wartości" totalsRowFunction="sum" dataDxfId="12" totalsRowDxfId="11"/>
    <tableColumn id="6" name="Różnica" dataDxfId="10">
      <calculatedColumnFormula>[Rzeczywiste wartości]-[Przewidywania]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a2" displayName="Tabela2" ref="B2:D9" totalsRowCount="1" headerRowDxfId="9" dataDxfId="7" totalsRowDxfId="6" headerRowBorderDxfId="8">
  <autoFilter ref="B2:D8"/>
  <tableColumns count="3">
    <tableColumn id="1" name="Miesiąc" dataDxfId="5" totalsRowDxfId="4"/>
    <tableColumn id="2" name="Region" dataDxfId="3" totalsRowDxfId="2"/>
    <tableColumn id="3" name="Sprzedaż" totalsRowFunction="sum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5"/>
  <sheetViews>
    <sheetView tabSelected="1" workbookViewId="0">
      <selection activeCell="E4" sqref="E4"/>
    </sheetView>
  </sheetViews>
  <sheetFormatPr defaultRowHeight="15"/>
  <cols>
    <col min="2" max="2" width="11.7109375" customWidth="1"/>
    <col min="3" max="3" width="16.7109375" customWidth="1"/>
    <col min="4" max="4" width="22.28515625" customWidth="1"/>
    <col min="5" max="5" width="15" customWidth="1"/>
    <col min="6" max="6" width="9.140625" customWidth="1"/>
  </cols>
  <sheetData>
    <row r="2" spans="2:5">
      <c r="B2" s="12" t="s">
        <v>18</v>
      </c>
      <c r="C2" s="12" t="s">
        <v>19</v>
      </c>
      <c r="D2" s="12" t="s">
        <v>20</v>
      </c>
      <c r="E2" s="12" t="s">
        <v>21</v>
      </c>
    </row>
    <row r="3" spans="2:5">
      <c r="B3" t="s">
        <v>0</v>
      </c>
      <c r="C3" s="1">
        <v>4000</v>
      </c>
      <c r="D3" s="1">
        <v>3255</v>
      </c>
      <c r="E3" s="1">
        <f>[Rzeczywiste wartości]-[Przewidywania]</f>
        <v>-745</v>
      </c>
    </row>
    <row r="4" spans="2:5">
      <c r="B4" t="s">
        <v>1</v>
      </c>
      <c r="C4" s="1">
        <v>4000</v>
      </c>
      <c r="D4" s="1">
        <v>4102</v>
      </c>
      <c r="E4" s="1">
        <f>[Rzeczywiste wartości]-[Przewidywania]</f>
        <v>102</v>
      </c>
    </row>
    <row r="5" spans="2:5">
      <c r="B5" t="s">
        <v>2</v>
      </c>
      <c r="C5" s="1">
        <v>4000</v>
      </c>
      <c r="D5" s="1">
        <v>3982</v>
      </c>
      <c r="E5" s="1">
        <f>[Rzeczywiste wartości]-[Przewidywania]</f>
        <v>-18</v>
      </c>
    </row>
    <row r="6" spans="2:5">
      <c r="B6" t="s">
        <v>3</v>
      </c>
      <c r="C6" s="1">
        <v>5000</v>
      </c>
      <c r="D6" s="1">
        <v>4598</v>
      </c>
      <c r="E6" s="1">
        <f>[Rzeczywiste wartości]-[Przewidywania]</f>
        <v>-402</v>
      </c>
    </row>
    <row r="7" spans="2:5">
      <c r="B7" t="s">
        <v>4</v>
      </c>
      <c r="C7" s="1">
        <v>5000</v>
      </c>
      <c r="D7" s="1">
        <v>5873</v>
      </c>
      <c r="E7" s="1">
        <f>[Rzeczywiste wartości]-[Przewidywania]</f>
        <v>873</v>
      </c>
    </row>
    <row r="8" spans="2:5">
      <c r="B8" t="s">
        <v>5</v>
      </c>
      <c r="C8" s="1">
        <v>5000</v>
      </c>
      <c r="D8" s="1">
        <v>4783</v>
      </c>
      <c r="E8" s="1">
        <f>[Rzeczywiste wartości]-[Przewidywania]</f>
        <v>-217</v>
      </c>
    </row>
    <row r="9" spans="2:5">
      <c r="B9" t="s">
        <v>6</v>
      </c>
      <c r="C9" s="1">
        <v>5000</v>
      </c>
      <c r="D9" s="1">
        <v>5109</v>
      </c>
      <c r="E9" s="1">
        <f>[Rzeczywiste wartości]-[Przewidywania]</f>
        <v>109</v>
      </c>
    </row>
    <row r="10" spans="2:5">
      <c r="B10" t="s">
        <v>7</v>
      </c>
      <c r="C10" s="1">
        <v>6000</v>
      </c>
      <c r="D10" s="1">
        <v>5982</v>
      </c>
      <c r="E10" s="1">
        <f>[Rzeczywiste wartości]-[Przewidywania]</f>
        <v>-18</v>
      </c>
    </row>
    <row r="11" spans="2:5">
      <c r="B11" t="s">
        <v>8</v>
      </c>
      <c r="C11" s="1">
        <v>6000</v>
      </c>
      <c r="D11" s="1">
        <v>6201</v>
      </c>
      <c r="E11" s="1">
        <f>[Rzeczywiste wartości]-[Przewidywania]</f>
        <v>201</v>
      </c>
    </row>
    <row r="12" spans="2:5">
      <c r="B12" t="s">
        <v>9</v>
      </c>
      <c r="C12" s="1">
        <v>7000</v>
      </c>
      <c r="D12" s="1">
        <v>6833</v>
      </c>
      <c r="E12" s="1">
        <f>[Rzeczywiste wartości]-[Przewidywania]</f>
        <v>-167</v>
      </c>
    </row>
    <row r="13" spans="2:5">
      <c r="B13" t="s">
        <v>10</v>
      </c>
      <c r="C13" s="1">
        <v>8000</v>
      </c>
      <c r="D13" s="1">
        <v>7983</v>
      </c>
      <c r="E13" s="1">
        <f>[Rzeczywiste wartości]-[Przewidywania]</f>
        <v>-17</v>
      </c>
    </row>
    <row r="14" spans="2:5">
      <c r="B14" t="s">
        <v>11</v>
      </c>
      <c r="C14" s="1">
        <v>9000</v>
      </c>
      <c r="D14" s="1">
        <v>9821</v>
      </c>
      <c r="E14" s="1">
        <f>[Rzeczywiste wartości]-[Przewidywania]</f>
        <v>821</v>
      </c>
    </row>
    <row r="15" spans="2:5">
      <c r="B15" t="s">
        <v>12</v>
      </c>
      <c r="C15" s="1">
        <f>SUBTOTAL(109,[Przewidywania])</f>
        <v>68000</v>
      </c>
      <c r="D15" s="1">
        <f>SUBTOTAL(109,[Rzeczywiste wartości])</f>
        <v>68522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2:K18"/>
  <sheetViews>
    <sheetView workbookViewId="0">
      <selection activeCell="D4" sqref="D4"/>
    </sheetView>
  </sheetViews>
  <sheetFormatPr defaultRowHeight="15"/>
  <cols>
    <col min="2" max="2" width="10.5703125" customWidth="1"/>
    <col min="3" max="3" width="11.5703125" customWidth="1"/>
    <col min="4" max="4" width="11" customWidth="1"/>
    <col min="7" max="7" width="14.28515625" customWidth="1"/>
    <col min="8" max="8" width="11.140625" customWidth="1"/>
  </cols>
  <sheetData>
    <row r="2" spans="2:10" ht="15.75" thickBot="1">
      <c r="B2" s="13" t="s">
        <v>18</v>
      </c>
      <c r="C2" s="2" t="s">
        <v>13</v>
      </c>
      <c r="D2" s="14" t="s">
        <v>22</v>
      </c>
      <c r="G2" s="15" t="s">
        <v>16</v>
      </c>
      <c r="H2" s="11" t="s">
        <v>17</v>
      </c>
    </row>
    <row r="3" spans="2:10" ht="15.75" thickTop="1">
      <c r="B3" s="16" t="s">
        <v>23</v>
      </c>
      <c r="C3" s="5" t="s">
        <v>14</v>
      </c>
      <c r="D3" s="6">
        <v>789345</v>
      </c>
      <c r="G3">
        <f>COUNTA(Tabela2[#This Row])</f>
        <v>3</v>
      </c>
      <c r="H3" s="9">
        <f>Tabela2[[#This Row],[Sprzedaż]]/Tabela2[[#Totals],[Sprzedaż]]</f>
        <v>0.20634647186732258</v>
      </c>
      <c r="J3" s="18"/>
    </row>
    <row r="4" spans="2:10">
      <c r="B4" s="7" t="s">
        <v>23</v>
      </c>
      <c r="C4" s="7" t="s">
        <v>15</v>
      </c>
      <c r="D4" s="6">
        <v>431263</v>
      </c>
      <c r="G4">
        <f>COUNTA(Tabela2[#This Row])</f>
        <v>3</v>
      </c>
      <c r="H4" s="9">
        <f>Tabela2[[#This Row],[Sprzedaż]]/Tabela2[[#Totals],[Sprzedaż]]</f>
        <v>0.11273853447721482</v>
      </c>
      <c r="J4" s="18"/>
    </row>
    <row r="5" spans="2:10">
      <c r="B5" s="7" t="s">
        <v>24</v>
      </c>
      <c r="C5" s="5" t="s">
        <v>14</v>
      </c>
      <c r="D5" s="6">
        <v>812302</v>
      </c>
      <c r="G5">
        <f>COUNTA(Tabela2[#This Row])</f>
        <v>3</v>
      </c>
      <c r="H5" s="9">
        <f>Tabela2[[#This Row],[Sprzedaż]]/Tabela2[[#Totals],[Sprzedaż]]</f>
        <v>0.2123477716217495</v>
      </c>
    </row>
    <row r="6" spans="2:10">
      <c r="B6" s="7" t="s">
        <v>24</v>
      </c>
      <c r="C6" s="7" t="s">
        <v>15</v>
      </c>
      <c r="D6" s="6">
        <v>509239</v>
      </c>
      <c r="G6">
        <f>COUNTA(Tabela2[#This Row])</f>
        <v>3</v>
      </c>
      <c r="H6" s="9">
        <f>Tabela2[[#This Row],[Sprzedaż]]/Tabela2[[#Totals],[Sprzedaż]]</f>
        <v>0.13312261557017968</v>
      </c>
    </row>
    <row r="7" spans="2:10">
      <c r="B7" s="7" t="s">
        <v>2</v>
      </c>
      <c r="C7" s="5" t="s">
        <v>14</v>
      </c>
      <c r="D7" s="8">
        <v>871902</v>
      </c>
      <c r="G7">
        <f>COUNTA(Tabela2[#This Row])</f>
        <v>3</v>
      </c>
      <c r="H7" s="9">
        <f>Tabela2[[#This Row],[Sprzedaż]]/Tabela2[[#Totals],[Sprzedaż]]</f>
        <v>0.22792809419716636</v>
      </c>
    </row>
    <row r="8" spans="2:10">
      <c r="B8" s="3" t="s">
        <v>2</v>
      </c>
      <c r="C8" s="7" t="s">
        <v>15</v>
      </c>
      <c r="D8" s="4">
        <v>411287</v>
      </c>
      <c r="G8">
        <f>COUNTA(Tabela2[#This Row])</f>
        <v>3</v>
      </c>
      <c r="H8" s="9">
        <f>Tabela2[[#This Row],[Sprzedaż]]/Tabela2[[#Totals],[Sprzedaż]]</f>
        <v>0.10751651226636705</v>
      </c>
    </row>
    <row r="9" spans="2:10">
      <c r="B9" s="3"/>
      <c r="C9" s="3"/>
      <c r="D9" s="17">
        <f>SUBTOTAL(109,[Sprzedaż])</f>
        <v>3825338</v>
      </c>
      <c r="H9" s="10"/>
    </row>
    <row r="18" spans="11:11">
      <c r="K18" s="18"/>
    </row>
  </sheetData>
  <pageMargins left="0.7" right="0.7" top="0.75" bottom="0.75" header="0.3" footer="0.3"/>
  <pageSetup paperSize="9" orientation="portrait" horizontalDpi="120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A9" sqref="A9"/>
    </sheetView>
  </sheetViews>
  <sheetFormatPr defaultRowHeight="15"/>
  <cols>
    <col min="1" max="1" width="21.7109375" customWidth="1"/>
    <col min="2" max="2" width="12" customWidth="1"/>
    <col min="3" max="3" width="13" style="19" customWidth="1"/>
    <col min="4" max="4" width="10.7109375" customWidth="1"/>
    <col min="5" max="5" width="12.140625" customWidth="1"/>
  </cols>
  <sheetData>
    <row r="1" spans="1:5" ht="18.75">
      <c r="A1" s="23" t="s">
        <v>33</v>
      </c>
      <c r="B1" s="24"/>
      <c r="C1" s="25"/>
      <c r="D1" s="24"/>
      <c r="E1" s="24"/>
    </row>
    <row r="2" spans="1:5" ht="45">
      <c r="A2" s="21" t="s">
        <v>25</v>
      </c>
      <c r="B2" s="21" t="s">
        <v>18</v>
      </c>
      <c r="C2" s="22" t="s">
        <v>26</v>
      </c>
      <c r="D2" s="21" t="s">
        <v>27</v>
      </c>
      <c r="E2" s="21" t="s">
        <v>28</v>
      </c>
    </row>
    <row r="3" spans="1:5">
      <c r="A3" t="s">
        <v>29</v>
      </c>
      <c r="B3" t="s">
        <v>23</v>
      </c>
      <c r="C3" s="19">
        <v>324</v>
      </c>
      <c r="D3" s="20">
        <v>22356</v>
      </c>
      <c r="E3">
        <v>5</v>
      </c>
    </row>
    <row r="4" spans="1:5">
      <c r="A4" t="str">
        <f t="shared" ref="A4:A5" si="0">A3</f>
        <v>Marek</v>
      </c>
      <c r="B4" t="s">
        <v>24</v>
      </c>
      <c r="C4" s="19">
        <v>331</v>
      </c>
      <c r="D4" s="20">
        <v>22839</v>
      </c>
      <c r="E4">
        <v>6</v>
      </c>
    </row>
    <row r="5" spans="1:5">
      <c r="A5" t="str">
        <f t="shared" si="0"/>
        <v>Marek</v>
      </c>
      <c r="B5" t="s">
        <v>2</v>
      </c>
      <c r="C5" s="19">
        <v>290</v>
      </c>
      <c r="D5" s="20">
        <v>20010</v>
      </c>
      <c r="E5">
        <v>3</v>
      </c>
    </row>
    <row r="6" spans="1:5">
      <c r="A6" t="s">
        <v>30</v>
      </c>
      <c r="B6" t="s">
        <v>23</v>
      </c>
      <c r="C6" s="19">
        <v>189</v>
      </c>
      <c r="D6" s="20">
        <v>13041</v>
      </c>
      <c r="E6">
        <v>12</v>
      </c>
    </row>
    <row r="7" spans="1:5">
      <c r="A7" t="str">
        <f t="shared" ref="A7:A8" si="1">A6</f>
        <v>Katarzyna</v>
      </c>
      <c r="B7" t="s">
        <v>24</v>
      </c>
      <c r="C7" s="19">
        <v>234</v>
      </c>
      <c r="D7" s="20">
        <v>16146</v>
      </c>
      <c r="E7">
        <v>11</v>
      </c>
    </row>
    <row r="8" spans="1:5">
      <c r="A8" t="str">
        <f t="shared" si="1"/>
        <v>Katarzyna</v>
      </c>
      <c r="B8" t="s">
        <v>2</v>
      </c>
      <c r="C8" s="19">
        <v>398</v>
      </c>
      <c r="D8" s="20">
        <v>27462</v>
      </c>
      <c r="E8">
        <v>6</v>
      </c>
    </row>
    <row r="9" spans="1:5">
      <c r="A9" t="s">
        <v>31</v>
      </c>
      <c r="B9" t="s">
        <v>23</v>
      </c>
      <c r="C9" s="19">
        <v>541</v>
      </c>
      <c r="D9" s="20">
        <v>37329</v>
      </c>
      <c r="E9">
        <v>16</v>
      </c>
    </row>
    <row r="10" spans="1:5">
      <c r="A10" t="str">
        <f t="shared" ref="A10:A11" si="2">A9</f>
        <v>Elżbieta</v>
      </c>
      <c r="B10" t="s">
        <v>24</v>
      </c>
      <c r="C10" s="19">
        <v>212</v>
      </c>
      <c r="D10" s="20">
        <v>14628</v>
      </c>
      <c r="E10">
        <v>21</v>
      </c>
    </row>
    <row r="11" spans="1:5">
      <c r="A11" t="str">
        <f t="shared" si="2"/>
        <v>Elżbieta</v>
      </c>
      <c r="B11" t="s">
        <v>2</v>
      </c>
      <c r="C11" s="19">
        <v>681</v>
      </c>
      <c r="D11" s="20">
        <v>46989</v>
      </c>
      <c r="E11">
        <v>7</v>
      </c>
    </row>
    <row r="12" spans="1:5">
      <c r="A12" t="s">
        <v>32</v>
      </c>
      <c r="B12" t="s">
        <v>23</v>
      </c>
      <c r="C12" s="19">
        <v>771</v>
      </c>
      <c r="D12" s="20">
        <v>53199</v>
      </c>
      <c r="E12">
        <v>14</v>
      </c>
    </row>
    <row r="13" spans="1:5">
      <c r="A13" t="str">
        <f t="shared" ref="A13:A14" si="3">A12</f>
        <v>Stanisław</v>
      </c>
      <c r="B13" t="s">
        <v>24</v>
      </c>
      <c r="C13" s="19">
        <v>322</v>
      </c>
      <c r="D13" s="20">
        <v>22218</v>
      </c>
      <c r="E13">
        <v>3</v>
      </c>
    </row>
    <row r="14" spans="1:5">
      <c r="A14" t="str">
        <f t="shared" si="3"/>
        <v>Stanisław</v>
      </c>
      <c r="B14" t="s">
        <v>2</v>
      </c>
      <c r="C14" s="19">
        <v>821</v>
      </c>
      <c r="D14" s="20">
        <v>56649</v>
      </c>
      <c r="E14">
        <v>11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2006-09-21T21:12:29Z</dcterms:created>
  <dcterms:modified xsi:type="dcterms:W3CDTF">2007-09-03T06:56:14Z</dcterms:modified>
  <cp:category>http://www.j-walk.com/ss</cp:category>
</cp:coreProperties>
</file>